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20520" yWindow="2900" windowWidth="26940" windowHeight="20340" tabRatio="500"/>
  </bookViews>
  <sheets>
    <sheet name="2016tango" sheetId="4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2" i="4"/>
  <c r="D13" i="4"/>
  <c r="D14" i="4"/>
  <c r="D15" i="4"/>
  <c r="D16" i="4"/>
  <c r="D17" i="4"/>
  <c r="D18" i="4"/>
  <c r="D21" i="4"/>
  <c r="D22" i="4"/>
  <c r="D23" i="4"/>
  <c r="D24" i="4"/>
  <c r="D25" i="4"/>
  <c r="D26" i="4"/>
  <c r="D27" i="4"/>
  <c r="D28" i="4"/>
  <c r="D31" i="4"/>
  <c r="D32" i="4"/>
  <c r="G3" i="4"/>
  <c r="L3" i="4"/>
  <c r="G4" i="4"/>
  <c r="L4" i="4"/>
  <c r="G5" i="4"/>
  <c r="L5" i="4"/>
  <c r="G6" i="4"/>
  <c r="L6" i="4"/>
  <c r="G7" i="4"/>
  <c r="L7" i="4"/>
  <c r="G8" i="4"/>
  <c r="L8" i="4"/>
  <c r="G9" i="4"/>
  <c r="L9" i="4"/>
  <c r="G12" i="4"/>
  <c r="L12" i="4"/>
  <c r="G13" i="4"/>
  <c r="L13" i="4"/>
  <c r="G14" i="4"/>
  <c r="L14" i="4"/>
  <c r="G15" i="4"/>
  <c r="L15" i="4"/>
  <c r="G16" i="4"/>
  <c r="L16" i="4"/>
  <c r="G17" i="4"/>
  <c r="L17" i="4"/>
  <c r="G18" i="4"/>
  <c r="L18" i="4"/>
  <c r="G21" i="4"/>
  <c r="L21" i="4"/>
  <c r="G22" i="4"/>
  <c r="L22" i="4"/>
  <c r="G23" i="4"/>
  <c r="L23" i="4"/>
  <c r="G24" i="4"/>
  <c r="L24" i="4"/>
  <c r="G25" i="4"/>
  <c r="L25" i="4"/>
  <c r="G26" i="4"/>
  <c r="L26" i="4"/>
  <c r="G27" i="4"/>
  <c r="L27" i="4"/>
  <c r="G28" i="4"/>
  <c r="L28" i="4"/>
  <c r="G31" i="4"/>
  <c r="L31" i="4"/>
  <c r="G32" i="4"/>
  <c r="L32" i="4"/>
  <c r="G33" i="4"/>
  <c r="L33" i="4"/>
  <c r="G34" i="4"/>
  <c r="L34" i="4"/>
  <c r="G35" i="4"/>
  <c r="L35" i="4"/>
  <c r="G36" i="4"/>
  <c r="L36" i="4"/>
  <c r="I3" i="4"/>
  <c r="J3" i="4"/>
  <c r="I4" i="4"/>
  <c r="J4" i="4"/>
  <c r="I5" i="4"/>
  <c r="J5" i="4"/>
  <c r="I6" i="4"/>
  <c r="J6" i="4"/>
  <c r="I7" i="4"/>
  <c r="J7" i="4"/>
  <c r="I8" i="4"/>
  <c r="J8" i="4"/>
  <c r="I9" i="4"/>
  <c r="J9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21" i="4"/>
  <c r="J21" i="4"/>
  <c r="I22" i="4"/>
  <c r="J22" i="4"/>
  <c r="I23" i="4"/>
  <c r="J23" i="4"/>
  <c r="I24" i="4"/>
  <c r="J24" i="4"/>
  <c r="I25" i="4"/>
  <c r="J25" i="4"/>
  <c r="I26" i="4"/>
  <c r="J26" i="4"/>
  <c r="I27" i="4"/>
  <c r="J27" i="4"/>
  <c r="I28" i="4"/>
  <c r="J28" i="4"/>
  <c r="I31" i="4"/>
  <c r="J31" i="4"/>
  <c r="I32" i="4"/>
  <c r="J32" i="4"/>
  <c r="I33" i="4"/>
  <c r="J33" i="4"/>
  <c r="I34" i="4"/>
  <c r="J34" i="4"/>
  <c r="I35" i="4"/>
  <c r="J35" i="4"/>
  <c r="I36" i="4"/>
  <c r="D33" i="4"/>
  <c r="D34" i="4"/>
  <c r="D35" i="4"/>
  <c r="D36" i="4"/>
</calcChain>
</file>

<file path=xl/sharedStrings.xml><?xml version="1.0" encoding="utf-8"?>
<sst xmlns="http://schemas.openxmlformats.org/spreadsheetml/2006/main" count="109" uniqueCount="54">
  <si>
    <t>アミティ丹後</t>
    <rPh sb="4" eb="6">
      <t>タンゴ</t>
    </rPh>
    <phoneticPr fontId="1"/>
  </si>
  <si>
    <t>磯</t>
    <rPh sb="0" eb="1">
      <t>イソ</t>
    </rPh>
    <phoneticPr fontId="1"/>
  </si>
  <si>
    <t>七竜峠展望台</t>
    <rPh sb="0" eb="2">
      <t>ナナリュウ</t>
    </rPh>
    <rPh sb="2" eb="3">
      <t>トオゲ</t>
    </rPh>
    <rPh sb="3" eb="6">
      <t>テンボウダイ</t>
    </rPh>
    <phoneticPr fontId="1"/>
  </si>
  <si>
    <t>浜詰駐車場</t>
    <rPh sb="0" eb="2">
      <t>ハマヅ</t>
    </rPh>
    <rPh sb="2" eb="5">
      <t>チュウシャジョウ</t>
    </rPh>
    <phoneticPr fontId="1"/>
  </si>
  <si>
    <t>くみはま(脱捨てエイド)</t>
    <rPh sb="5" eb="7">
      <t>ヌギス</t>
    </rPh>
    <phoneticPr fontId="1"/>
  </si>
  <si>
    <t>磯辺神社</t>
    <rPh sb="0" eb="2">
      <t>イソベ</t>
    </rPh>
    <rPh sb="2" eb="4">
      <t>ジンジャ</t>
    </rPh>
    <phoneticPr fontId="1"/>
  </si>
  <si>
    <t>交通規制ゲート</t>
    <rPh sb="0" eb="4">
      <t>コウツウキセイ</t>
    </rPh>
    <phoneticPr fontId="1"/>
  </si>
  <si>
    <t>新中津橋手前</t>
    <rPh sb="0" eb="3">
      <t>シンナカツ</t>
    </rPh>
    <rPh sb="3" eb="4">
      <t>ハシ</t>
    </rPh>
    <rPh sb="4" eb="6">
      <t>テマエ</t>
    </rPh>
    <phoneticPr fontId="1"/>
  </si>
  <si>
    <t>吉野</t>
    <rPh sb="0" eb="2">
      <t>ヨシノ</t>
    </rPh>
    <phoneticPr fontId="1"/>
  </si>
  <si>
    <t>縦貫道左待避所</t>
    <rPh sb="0" eb="3">
      <t>ジュウカンドウ</t>
    </rPh>
    <rPh sb="3" eb="4">
      <t>ヒダリ</t>
    </rPh>
    <rPh sb="4" eb="7">
      <t>タイヒショ</t>
    </rPh>
    <phoneticPr fontId="1"/>
  </si>
  <si>
    <t>R178旧道入口</t>
    <rPh sb="4" eb="6">
      <t>キュウドウ</t>
    </rPh>
    <rPh sb="6" eb="8">
      <t>イリグチ</t>
    </rPh>
    <phoneticPr fontId="1"/>
  </si>
  <si>
    <t>筆石バス停</t>
    <rPh sb="0" eb="2">
      <t>フデイシ</t>
    </rPh>
    <rPh sb="4" eb="5">
      <t>テイ</t>
    </rPh>
    <phoneticPr fontId="1"/>
  </si>
  <si>
    <t>除雪車庫</t>
    <rPh sb="0" eb="4">
      <t>ジョセツシャコ</t>
    </rPh>
    <phoneticPr fontId="1"/>
  </si>
  <si>
    <t>琴引浜鳴砂文化館</t>
    <rPh sb="0" eb="2">
      <t>コトビ</t>
    </rPh>
    <rPh sb="2" eb="3">
      <t>ハマ</t>
    </rPh>
    <rPh sb="3" eb="4">
      <t>ナ</t>
    </rPh>
    <rPh sb="4" eb="5">
      <t>スナ</t>
    </rPh>
    <rPh sb="5" eb="8">
      <t>ブンカカン</t>
    </rPh>
    <phoneticPr fontId="1"/>
  </si>
  <si>
    <t>エイド【関門時間】</t>
    <rPh sb="4" eb="8">
      <t>カンモンジカン</t>
    </rPh>
    <phoneticPr fontId="1"/>
  </si>
  <si>
    <t>上り下り</t>
    <rPh sb="0" eb="1">
      <t>ノボ</t>
    </rPh>
    <rPh sb="2" eb="3">
      <t>クダ</t>
    </rPh>
    <phoneticPr fontId="1"/>
  </si>
  <si>
    <t>登り</t>
    <rPh sb="0" eb="1">
      <t>ノボ</t>
    </rPh>
    <phoneticPr fontId="1"/>
  </si>
  <si>
    <t>登り下り</t>
    <rPh sb="0" eb="1">
      <t>ノボ</t>
    </rPh>
    <rPh sb="2" eb="3">
      <t>クダ</t>
    </rPh>
    <phoneticPr fontId="1"/>
  </si>
  <si>
    <t>平坦</t>
    <rPh sb="0" eb="2">
      <t>ヘイタン</t>
    </rPh>
    <phoneticPr fontId="1"/>
  </si>
  <si>
    <t>下り</t>
    <rPh sb="0" eb="1">
      <t>クダ</t>
    </rPh>
    <phoneticPr fontId="1"/>
  </si>
  <si>
    <t>ペース</t>
    <phoneticPr fontId="1"/>
  </si>
  <si>
    <t>休憩</t>
    <rPh sb="0" eb="2">
      <t>キュウケイ</t>
    </rPh>
    <phoneticPr fontId="1"/>
  </si>
  <si>
    <t>つみれ汁</t>
    <rPh sb="3" eb="4">
      <t>ジル</t>
    </rPh>
    <phoneticPr fontId="1"/>
  </si>
  <si>
    <t>ばら寿司</t>
    <rPh sb="2" eb="4">
      <t>ズシ</t>
    </rPh>
    <phoneticPr fontId="1"/>
  </si>
  <si>
    <t>ペース</t>
    <phoneticPr fontId="1"/>
  </si>
  <si>
    <t>-</t>
    <phoneticPr fontId="1"/>
  </si>
  <si>
    <t>-</t>
    <phoneticPr fontId="1"/>
  </si>
  <si>
    <t>うどん</t>
    <phoneticPr fontId="1"/>
  </si>
  <si>
    <t>ぱん</t>
    <phoneticPr fontId="1"/>
  </si>
  <si>
    <t>おしるこ</t>
    <phoneticPr fontId="1"/>
  </si>
  <si>
    <t>スープ</t>
    <phoneticPr fontId="1"/>
  </si>
  <si>
    <t>スタートロス</t>
    <phoneticPr fontId="1"/>
  </si>
  <si>
    <t>区間</t>
    <rPh sb="0" eb="2">
      <t>クカンキョリ</t>
    </rPh>
    <phoneticPr fontId="1"/>
  </si>
  <si>
    <t>累積</t>
    <rPh sb="0" eb="2">
      <t>ルイセキキョリ</t>
    </rPh>
    <phoneticPr fontId="1"/>
  </si>
  <si>
    <t>区間</t>
    <rPh sb="0" eb="2">
      <t>クカンジカン</t>
    </rPh>
    <phoneticPr fontId="1"/>
  </si>
  <si>
    <t>到着</t>
    <rPh sb="0" eb="2">
      <t>トウチャクジコク</t>
    </rPh>
    <phoneticPr fontId="1"/>
  </si>
  <si>
    <t>出発</t>
    <rPh sb="0" eb="2">
      <t>シュッパツジコク</t>
    </rPh>
    <phoneticPr fontId="1"/>
  </si>
  <si>
    <t>累積</t>
    <rPh sb="0" eb="2">
      <t>ルイセキ</t>
    </rPh>
    <phoneticPr fontId="1"/>
  </si>
  <si>
    <t>縦貫林道合流手前</t>
    <rPh sb="0" eb="2">
      <t>ジュウカン</t>
    </rPh>
    <rPh sb="2" eb="4">
      <t>リンドウ</t>
    </rPh>
    <rPh sb="4" eb="6">
      <t>ゴウリュウ</t>
    </rPh>
    <rPh sb="6" eb="8">
      <t>テマエ</t>
    </rPh>
    <phoneticPr fontId="1"/>
  </si>
  <si>
    <t>あんじゅ</t>
    <phoneticPr fontId="1"/>
  </si>
  <si>
    <t>浅茂川漁港☆</t>
    <rPh sb="0" eb="1">
      <t>アサイ</t>
    </rPh>
    <rPh sb="1" eb="2">
      <t>シゲル</t>
    </rPh>
    <rPh sb="2" eb="3">
      <t>カワ</t>
    </rPh>
    <rPh sb="3" eb="5">
      <t>ギョコウ</t>
    </rPh>
    <phoneticPr fontId="1"/>
  </si>
  <si>
    <t>アミティ丹後【18：30】</t>
    <rPh sb="4" eb="6">
      <t>タンゴ</t>
    </rPh>
    <phoneticPr fontId="1"/>
  </si>
  <si>
    <t>下り登り</t>
    <rPh sb="0" eb="1">
      <t>クダ</t>
    </rPh>
    <rPh sb="2" eb="3">
      <t>ノボ</t>
    </rPh>
    <phoneticPr fontId="1"/>
  </si>
  <si>
    <t>NEW 翡翠御苑前</t>
    <rPh sb="4" eb="6">
      <t>ヒスイ</t>
    </rPh>
    <rPh sb="6" eb="8">
      <t>ギョエン</t>
    </rPh>
    <rPh sb="8" eb="9">
      <t>マエ</t>
    </rPh>
    <phoneticPr fontId="1"/>
  </si>
  <si>
    <t>海山園【8:40】</t>
    <rPh sb="0" eb="3">
      <t>ウミヤマエン</t>
    </rPh>
    <phoneticPr fontId="1"/>
  </si>
  <si>
    <t>NEW 三木松交差点</t>
    <rPh sb="4" eb="7">
      <t>ミキマツ</t>
    </rPh>
    <rPh sb="7" eb="10">
      <t>コウサテン</t>
    </rPh>
    <phoneticPr fontId="1"/>
  </si>
  <si>
    <t>NEW 丹後王国</t>
    <rPh sb="4" eb="8">
      <t>タンゴオウコク</t>
    </rPh>
    <phoneticPr fontId="1"/>
  </si>
  <si>
    <t>弥栄庁舎【12：00】着替え</t>
    <rPh sb="0" eb="2">
      <t>ヤサカ</t>
    </rPh>
    <rPh sb="2" eb="4">
      <t>チョウシャ</t>
    </rPh>
    <rPh sb="11" eb="13">
      <t>キガ</t>
    </rPh>
    <phoneticPr fontId="1"/>
  </si>
  <si>
    <t>碇高原牧場【14:35】着替え</t>
    <rPh sb="0" eb="3">
      <t>イカリコウゲン</t>
    </rPh>
    <rPh sb="3" eb="5">
      <t>ボクジョウ</t>
    </rPh>
    <rPh sb="12" eb="14">
      <t>キガ</t>
    </rPh>
    <phoneticPr fontId="1"/>
  </si>
  <si>
    <t>丹後庁舎【16:25】</t>
    <rPh sb="0" eb="4">
      <t>タンゴチョウシャ</t>
    </rPh>
    <phoneticPr fontId="1"/>
  </si>
  <si>
    <t>NEW 三津ロードパーク</t>
    <rPh sb="4" eb="6">
      <t>ミツ</t>
    </rPh>
    <phoneticPr fontId="1"/>
  </si>
  <si>
    <t>NEW 八丁浜シーサイドパーク</t>
    <rPh sb="4" eb="7">
      <t>ハッチョウハマ</t>
    </rPh>
    <phoneticPr fontId="1"/>
  </si>
  <si>
    <t>梨・スープ</t>
    <phoneticPr fontId="1"/>
  </si>
  <si>
    <t>そうめん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</si>
</sst>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&quot;km&quot;"/>
    <numFmt numFmtId="177" formatCode="m\'ss"/>
    <numFmt numFmtId="178" formatCode="m:ss"/>
  </numFmts>
  <fonts count="5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</borders>
  <cellStyleXfs count="1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20" fontId="0" fillId="0" borderId="1" xfId="0" applyNumberFormat="1" applyBorder="1"/>
    <xf numFmtId="20" fontId="0" fillId="2" borderId="1" xfId="0" applyNumberForma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76" fontId="0" fillId="0" borderId="1" xfId="0" applyNumberFormat="1" applyBorder="1" applyAlignment="1">
      <alignment horizontal="right"/>
    </xf>
    <xf numFmtId="176" fontId="0" fillId="2" borderId="1" xfId="0" applyNumberFormat="1" applyFill="1" applyBorder="1" applyAlignment="1">
      <alignment horizontal="right"/>
    </xf>
    <xf numFmtId="33" fontId="0" fillId="0" borderId="0" xfId="0" applyNumberFormat="1"/>
    <xf numFmtId="177" fontId="0" fillId="0" borderId="0" xfId="0" applyNumberFormat="1"/>
    <xf numFmtId="177" fontId="0" fillId="0" borderId="1" xfId="0" applyNumberFormat="1" applyBorder="1" applyAlignment="1">
      <alignment horizontal="right"/>
    </xf>
    <xf numFmtId="0" fontId="0" fillId="0" borderId="0" xfId="0" applyNumberFormat="1"/>
    <xf numFmtId="178" fontId="0" fillId="0" borderId="1" xfId="0" applyNumberFormat="1" applyBorder="1"/>
    <xf numFmtId="177" fontId="0" fillId="2" borderId="1" xfId="0" applyNumberFormat="1" applyFill="1" applyBorder="1" applyAlignment="1">
      <alignment horizontal="right"/>
    </xf>
    <xf numFmtId="178" fontId="0" fillId="2" borderId="1" xfId="0" applyNumberForma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20" fontId="0" fillId="0" borderId="6" xfId="0" applyNumberFormat="1" applyBorder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/>
    <xf numFmtId="176" fontId="0" fillId="2" borderId="8" xfId="0" applyNumberFormat="1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177" fontId="0" fillId="2" borderId="8" xfId="0" applyNumberFormat="1" applyFill="1" applyBorder="1" applyAlignment="1">
      <alignment horizontal="right"/>
    </xf>
    <xf numFmtId="20" fontId="0" fillId="2" borderId="8" xfId="0" applyNumberFormat="1" applyFill="1" applyBorder="1"/>
    <xf numFmtId="178" fontId="0" fillId="2" borderId="8" xfId="0" applyNumberFormat="1" applyFill="1" applyBorder="1"/>
    <xf numFmtId="0" fontId="0" fillId="0" borderId="8" xfId="0" applyBorder="1"/>
    <xf numFmtId="20" fontId="0" fillId="0" borderId="9" xfId="0" applyNumberFormat="1" applyBorder="1"/>
    <xf numFmtId="0" fontId="0" fillId="0" borderId="5" xfId="0" applyFill="1" applyBorder="1"/>
    <xf numFmtId="0" fontId="0" fillId="0" borderId="1" xfId="0" applyFill="1" applyBorder="1"/>
    <xf numFmtId="176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177" fontId="0" fillId="0" borderId="1" xfId="0" applyNumberFormat="1" applyFill="1" applyBorder="1" applyAlignment="1">
      <alignment horizontal="right"/>
    </xf>
    <xf numFmtId="20" fontId="0" fillId="0" borderId="1" xfId="0" applyNumberFormat="1" applyFill="1" applyBorder="1"/>
    <xf numFmtId="178" fontId="0" fillId="0" borderId="1" xfId="0" applyNumberFormat="1" applyFill="1" applyBorder="1"/>
    <xf numFmtId="20" fontId="0" fillId="0" borderId="6" xfId="0" applyNumberFormat="1" applyFill="1" applyBorder="1"/>
    <xf numFmtId="0" fontId="0" fillId="0" borderId="0" xfId="0" applyFill="1"/>
    <xf numFmtId="0" fontId="4" fillId="0" borderId="5" xfId="0" applyFont="1" applyFill="1" applyBorder="1"/>
    <xf numFmtId="0" fontId="4" fillId="0" borderId="1" xfId="0" applyFont="1" applyFill="1" applyBorder="1"/>
    <xf numFmtId="176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77" fontId="4" fillId="0" borderId="1" xfId="0" applyNumberFormat="1" applyFont="1" applyFill="1" applyBorder="1" applyAlignment="1">
      <alignment horizontal="right"/>
    </xf>
    <xf numFmtId="20" fontId="4" fillId="0" borderId="1" xfId="0" applyNumberFormat="1" applyFont="1" applyFill="1" applyBorder="1"/>
    <xf numFmtId="178" fontId="4" fillId="0" borderId="1" xfId="0" applyNumberFormat="1" applyFont="1" applyFill="1" applyBorder="1"/>
    <xf numFmtId="20" fontId="4" fillId="0" borderId="6" xfId="0" applyNumberFormat="1" applyFont="1" applyFill="1" applyBorder="1"/>
    <xf numFmtId="0" fontId="4" fillId="0" borderId="0" xfId="0" applyFont="1" applyFill="1"/>
  </cellXfs>
  <cellStyles count="17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activeCell="J44" sqref="J44"/>
    </sheetView>
  </sheetViews>
  <sheetFormatPr baseColWidth="12" defaultRowHeight="18" x14ac:dyDescent="0"/>
  <cols>
    <col min="1" max="1" width="3.1640625" customWidth="1"/>
    <col min="2" max="2" width="25.33203125" customWidth="1"/>
    <col min="3" max="3" width="7" style="4" customWidth="1"/>
    <col min="4" max="4" width="8" style="4" customWidth="1"/>
    <col min="5" max="5" width="8.33203125" style="5" customWidth="1"/>
    <col min="6" max="10" width="6.33203125" customWidth="1"/>
    <col min="11" max="11" width="8.1640625" customWidth="1"/>
    <col min="12" max="12" width="6.1640625" customWidth="1"/>
    <col min="13" max="13" width="13.5" bestFit="1" customWidth="1"/>
  </cols>
  <sheetData>
    <row r="1" spans="1:13" s="5" customFormat="1">
      <c r="A1" s="20"/>
      <c r="B1" s="21" t="s">
        <v>14</v>
      </c>
      <c r="C1" s="21" t="s">
        <v>32</v>
      </c>
      <c r="D1" s="21" t="s">
        <v>33</v>
      </c>
      <c r="E1" s="21" t="s">
        <v>15</v>
      </c>
      <c r="F1" s="21" t="s">
        <v>24</v>
      </c>
      <c r="G1" s="21" t="s">
        <v>34</v>
      </c>
      <c r="H1" s="21" t="s">
        <v>21</v>
      </c>
      <c r="I1" s="21" t="s">
        <v>35</v>
      </c>
      <c r="J1" s="21" t="s">
        <v>36</v>
      </c>
      <c r="K1" s="21"/>
      <c r="L1" s="22" t="s">
        <v>37</v>
      </c>
    </row>
    <row r="2" spans="1:13">
      <c r="A2" s="23">
        <v>0</v>
      </c>
      <c r="B2" s="1" t="s">
        <v>0</v>
      </c>
      <c r="C2" s="11" t="s">
        <v>25</v>
      </c>
      <c r="D2" s="11">
        <v>0</v>
      </c>
      <c r="E2" s="7" t="s">
        <v>26</v>
      </c>
      <c r="F2" s="1"/>
      <c r="G2" s="7" t="s">
        <v>26</v>
      </c>
      <c r="H2" s="1"/>
      <c r="I2" s="1"/>
      <c r="J2" s="2">
        <v>0.18958333333333333</v>
      </c>
      <c r="K2" s="1" t="s">
        <v>31</v>
      </c>
      <c r="L2" s="24">
        <v>2.0833333333333333E-3</v>
      </c>
    </row>
    <row r="3" spans="1:13">
      <c r="A3" s="23">
        <v>1</v>
      </c>
      <c r="B3" s="1" t="s">
        <v>1</v>
      </c>
      <c r="C3" s="11">
        <v>3.3</v>
      </c>
      <c r="D3" s="11">
        <f>SUM(D2+C3)</f>
        <v>3.3</v>
      </c>
      <c r="E3" s="8" t="s">
        <v>16</v>
      </c>
      <c r="F3" s="15">
        <v>5.208333333333333E-3</v>
      </c>
      <c r="G3" s="2">
        <f>SUM(C3*F3)</f>
        <v>1.7187499999999998E-2</v>
      </c>
      <c r="H3" s="17">
        <v>0</v>
      </c>
      <c r="I3" s="2">
        <f>SUM(J2+G3)</f>
        <v>0.20677083333333332</v>
      </c>
      <c r="J3" s="2">
        <f>SUM(I3+H3)</f>
        <v>0.20677083333333332</v>
      </c>
      <c r="K3" s="1"/>
      <c r="L3" s="24">
        <f>SUM(L2+G3+H3)</f>
        <v>1.9270833333333331E-2</v>
      </c>
    </row>
    <row r="4" spans="1:13">
      <c r="A4" s="23">
        <v>2</v>
      </c>
      <c r="B4" s="1" t="s">
        <v>2</v>
      </c>
      <c r="C4" s="11">
        <v>3.6</v>
      </c>
      <c r="D4" s="11">
        <f t="shared" ref="D4:D36" si="0">SUM(D3+C4)</f>
        <v>6.9</v>
      </c>
      <c r="E4" s="8" t="s">
        <v>17</v>
      </c>
      <c r="F4" s="15">
        <v>4.8611111111111112E-3</v>
      </c>
      <c r="G4" s="2">
        <f t="shared" ref="G4:G36" si="1">SUM(C4*F4)</f>
        <v>1.7500000000000002E-2</v>
      </c>
      <c r="H4" s="17">
        <v>0</v>
      </c>
      <c r="I4" s="2">
        <f t="shared" ref="I4:I36" si="2">SUM(J3+G4)</f>
        <v>0.22427083333333331</v>
      </c>
      <c r="J4" s="2">
        <f t="shared" ref="J4:J35" si="3">SUM(I4+H4)</f>
        <v>0.22427083333333331</v>
      </c>
      <c r="K4" s="1"/>
      <c r="L4" s="24">
        <f t="shared" ref="L4:L36" si="4">SUM(L3+G4+H4)</f>
        <v>3.6770833333333336E-2</v>
      </c>
    </row>
    <row r="5" spans="1:13">
      <c r="A5" s="23">
        <v>3</v>
      </c>
      <c r="B5" s="1" t="s">
        <v>3</v>
      </c>
      <c r="C5" s="11">
        <v>4.2</v>
      </c>
      <c r="D5" s="11">
        <f t="shared" si="0"/>
        <v>11.100000000000001</v>
      </c>
      <c r="E5" s="8" t="s">
        <v>19</v>
      </c>
      <c r="F5" s="15">
        <v>4.3981481481481484E-3</v>
      </c>
      <c r="G5" s="2">
        <f t="shared" si="1"/>
        <v>1.8472222222222223E-2</v>
      </c>
      <c r="H5" s="17">
        <v>6.9444444444444447E-4</v>
      </c>
      <c r="I5" s="2">
        <f t="shared" si="2"/>
        <v>0.24274305555555553</v>
      </c>
      <c r="J5" s="2">
        <f t="shared" si="3"/>
        <v>0.24343749999999997</v>
      </c>
      <c r="K5" s="1"/>
      <c r="L5" s="24">
        <f t="shared" si="4"/>
        <v>5.5937500000000001E-2</v>
      </c>
    </row>
    <row r="6" spans="1:13">
      <c r="A6" s="23">
        <v>4</v>
      </c>
      <c r="B6" s="1" t="s">
        <v>4</v>
      </c>
      <c r="C6" s="11">
        <v>5.2</v>
      </c>
      <c r="D6" s="11">
        <f t="shared" si="0"/>
        <v>16.3</v>
      </c>
      <c r="E6" s="6" t="s">
        <v>18</v>
      </c>
      <c r="F6" s="15">
        <v>5.0347222222222225E-3</v>
      </c>
      <c r="G6" s="2">
        <f t="shared" si="1"/>
        <v>2.6180555555555558E-2</v>
      </c>
      <c r="H6" s="17">
        <v>6.9444444444444447E-4</v>
      </c>
      <c r="I6" s="2">
        <f t="shared" si="2"/>
        <v>0.26961805555555551</v>
      </c>
      <c r="J6" s="2">
        <f t="shared" si="3"/>
        <v>0.27031249999999996</v>
      </c>
      <c r="K6" s="1" t="s">
        <v>52</v>
      </c>
      <c r="L6" s="24">
        <f t="shared" si="4"/>
        <v>8.2812499999999997E-2</v>
      </c>
    </row>
    <row r="7" spans="1:13">
      <c r="A7" s="23">
        <v>5</v>
      </c>
      <c r="B7" s="1" t="s">
        <v>5</v>
      </c>
      <c r="C7" s="11">
        <v>4.7</v>
      </c>
      <c r="D7" s="11">
        <f t="shared" si="0"/>
        <v>21</v>
      </c>
      <c r="E7" s="6" t="s">
        <v>18</v>
      </c>
      <c r="F7" s="15">
        <v>5.0347222222222225E-3</v>
      </c>
      <c r="G7" s="2">
        <f t="shared" si="1"/>
        <v>2.3663194444444448E-2</v>
      </c>
      <c r="H7" s="17">
        <v>6.9444444444444447E-4</v>
      </c>
      <c r="I7" s="2">
        <f t="shared" si="2"/>
        <v>0.29397569444444438</v>
      </c>
      <c r="J7" s="2">
        <f t="shared" si="3"/>
        <v>0.29467013888888882</v>
      </c>
      <c r="K7" s="1"/>
      <c r="L7" s="24">
        <f t="shared" si="4"/>
        <v>0.10717013888888889</v>
      </c>
    </row>
    <row r="8" spans="1:13">
      <c r="A8" s="23">
        <v>6</v>
      </c>
      <c r="B8" s="1" t="s">
        <v>43</v>
      </c>
      <c r="C8" s="11">
        <v>4.5999999999999996</v>
      </c>
      <c r="D8" s="11">
        <f t="shared" si="0"/>
        <v>25.6</v>
      </c>
      <c r="E8" s="6" t="s">
        <v>18</v>
      </c>
      <c r="F8" s="15">
        <v>5.0925925925925921E-3</v>
      </c>
      <c r="G8" s="2">
        <f t="shared" si="1"/>
        <v>2.3425925925925923E-2</v>
      </c>
      <c r="H8" s="17">
        <v>6.9444444444444447E-4</v>
      </c>
      <c r="I8" s="2">
        <f t="shared" si="2"/>
        <v>0.31809606481481473</v>
      </c>
      <c r="J8" s="2">
        <f t="shared" si="3"/>
        <v>0.31879050925925917</v>
      </c>
      <c r="K8" s="1"/>
      <c r="L8" s="24">
        <f t="shared" si="4"/>
        <v>0.13129050925925925</v>
      </c>
    </row>
    <row r="9" spans="1:13">
      <c r="A9" s="25">
        <v>7</v>
      </c>
      <c r="B9" s="9" t="s">
        <v>44</v>
      </c>
      <c r="C9" s="12">
        <v>4</v>
      </c>
      <c r="D9" s="12">
        <f t="shared" si="0"/>
        <v>29.6</v>
      </c>
      <c r="E9" s="10" t="s">
        <v>18</v>
      </c>
      <c r="F9" s="18">
        <v>5.0925925925925921E-3</v>
      </c>
      <c r="G9" s="3">
        <f t="shared" si="1"/>
        <v>2.0370370370370369E-2</v>
      </c>
      <c r="H9" s="19">
        <v>3.472222222222222E-3</v>
      </c>
      <c r="I9" s="3">
        <f t="shared" si="2"/>
        <v>0.33916087962962954</v>
      </c>
      <c r="J9" s="3">
        <f t="shared" si="3"/>
        <v>0.34263310185185175</v>
      </c>
      <c r="K9" s="1" t="s">
        <v>53</v>
      </c>
      <c r="L9" s="24">
        <f t="shared" si="4"/>
        <v>0.15513310185185183</v>
      </c>
    </row>
    <row r="10" spans="1:13" s="43" customFormat="1" ht="8" customHeight="1" thickBot="1">
      <c r="A10" s="35"/>
      <c r="B10" s="36"/>
      <c r="C10" s="37"/>
      <c r="D10" s="37"/>
      <c r="E10" s="38"/>
      <c r="F10" s="39"/>
      <c r="G10" s="40"/>
      <c r="H10" s="41"/>
      <c r="I10" s="40"/>
      <c r="J10" s="40"/>
      <c r="K10" s="36"/>
      <c r="L10" s="42"/>
    </row>
    <row r="11" spans="1:13" s="5" customFormat="1">
      <c r="A11" s="20"/>
      <c r="B11" s="21" t="s">
        <v>14</v>
      </c>
      <c r="C11" s="21" t="s">
        <v>32</v>
      </c>
      <c r="D11" s="21" t="s">
        <v>33</v>
      </c>
      <c r="E11" s="21" t="s">
        <v>15</v>
      </c>
      <c r="F11" s="21" t="s">
        <v>20</v>
      </c>
      <c r="G11" s="21" t="s">
        <v>34</v>
      </c>
      <c r="H11" s="21" t="s">
        <v>21</v>
      </c>
      <c r="I11" s="21" t="s">
        <v>35</v>
      </c>
      <c r="J11" s="21" t="s">
        <v>36</v>
      </c>
      <c r="K11" s="21"/>
      <c r="L11" s="22" t="s">
        <v>37</v>
      </c>
    </row>
    <row r="12" spans="1:13">
      <c r="A12" s="23">
        <v>8</v>
      </c>
      <c r="B12" s="1" t="s">
        <v>3</v>
      </c>
      <c r="C12" s="11">
        <v>4.5</v>
      </c>
      <c r="D12" s="11">
        <f>SUM(D9+C12)</f>
        <v>34.1</v>
      </c>
      <c r="E12" s="6" t="s">
        <v>18</v>
      </c>
      <c r="F12" s="15">
        <v>5.0925925925925921E-3</v>
      </c>
      <c r="G12" s="2">
        <f t="shared" si="1"/>
        <v>2.2916666666666665E-2</v>
      </c>
      <c r="H12" s="17">
        <v>6.9444444444444447E-4</v>
      </c>
      <c r="I12" s="2">
        <f>SUM(J9+G12)</f>
        <v>0.36554976851851839</v>
      </c>
      <c r="J12" s="2">
        <f t="shared" si="3"/>
        <v>0.36624421296296283</v>
      </c>
      <c r="K12" s="1"/>
      <c r="L12" s="24">
        <f>SUM(L9+G12+H12)</f>
        <v>0.17874421296296295</v>
      </c>
    </row>
    <row r="13" spans="1:13">
      <c r="A13" s="23">
        <v>9</v>
      </c>
      <c r="B13" s="1" t="s">
        <v>2</v>
      </c>
      <c r="C13" s="11">
        <v>4.2</v>
      </c>
      <c r="D13" s="11">
        <f t="shared" si="0"/>
        <v>38.300000000000004</v>
      </c>
      <c r="E13" s="8" t="s">
        <v>16</v>
      </c>
      <c r="F13" s="15">
        <v>5.5555555555555558E-3</v>
      </c>
      <c r="G13" s="2">
        <f t="shared" si="1"/>
        <v>2.3333333333333334E-2</v>
      </c>
      <c r="H13" s="17">
        <v>6.9444444444444447E-4</v>
      </c>
      <c r="I13" s="2">
        <f t="shared" si="2"/>
        <v>0.38957754629629615</v>
      </c>
      <c r="J13" s="2">
        <f t="shared" si="3"/>
        <v>0.39027199074074059</v>
      </c>
      <c r="K13" s="1"/>
      <c r="L13" s="24">
        <f t="shared" si="4"/>
        <v>0.20277199074074073</v>
      </c>
    </row>
    <row r="14" spans="1:13">
      <c r="A14" s="23">
        <v>10</v>
      </c>
      <c r="B14" s="1" t="s">
        <v>40</v>
      </c>
      <c r="C14" s="11">
        <v>5.2</v>
      </c>
      <c r="D14" s="11">
        <f t="shared" si="0"/>
        <v>43.500000000000007</v>
      </c>
      <c r="E14" s="8" t="s">
        <v>19</v>
      </c>
      <c r="F14" s="15">
        <v>4.8611111111111112E-3</v>
      </c>
      <c r="G14" s="2">
        <f t="shared" si="1"/>
        <v>2.5277777777777777E-2</v>
      </c>
      <c r="H14" s="17">
        <v>3.472222222222222E-3</v>
      </c>
      <c r="I14" s="2">
        <f t="shared" si="2"/>
        <v>0.41554976851851838</v>
      </c>
      <c r="J14" s="2">
        <f t="shared" si="3"/>
        <v>0.41902199074074059</v>
      </c>
      <c r="K14" s="1" t="s">
        <v>27</v>
      </c>
      <c r="L14" s="24">
        <f t="shared" si="4"/>
        <v>0.23152199074074073</v>
      </c>
      <c r="M14" s="13"/>
    </row>
    <row r="15" spans="1:13">
      <c r="A15" s="23">
        <v>11</v>
      </c>
      <c r="B15" s="1" t="s">
        <v>45</v>
      </c>
      <c r="C15" s="11">
        <v>3.9</v>
      </c>
      <c r="D15" s="11">
        <f t="shared" si="0"/>
        <v>47.400000000000006</v>
      </c>
      <c r="E15" s="6" t="s">
        <v>18</v>
      </c>
      <c r="F15" s="15">
        <v>5.0925925925925921E-3</v>
      </c>
      <c r="G15" s="2">
        <f t="shared" si="1"/>
        <v>1.9861111111111107E-2</v>
      </c>
      <c r="H15" s="17">
        <v>6.9444444444444447E-4</v>
      </c>
      <c r="I15" s="2">
        <f t="shared" si="2"/>
        <v>0.4388831018518517</v>
      </c>
      <c r="J15" s="2">
        <f t="shared" si="3"/>
        <v>0.43957754629629614</v>
      </c>
      <c r="K15" s="1"/>
      <c r="L15" s="24">
        <f t="shared" si="4"/>
        <v>0.25207754629629631</v>
      </c>
      <c r="M15" s="16"/>
    </row>
    <row r="16" spans="1:13">
      <c r="A16" s="23">
        <v>12</v>
      </c>
      <c r="B16" s="1" t="s">
        <v>46</v>
      </c>
      <c r="C16" s="11">
        <v>3.4</v>
      </c>
      <c r="D16" s="11">
        <f t="shared" si="0"/>
        <v>50.800000000000004</v>
      </c>
      <c r="E16" s="6" t="s">
        <v>18</v>
      </c>
      <c r="F16" s="15">
        <v>5.0925925925925921E-3</v>
      </c>
      <c r="G16" s="2">
        <f t="shared" si="1"/>
        <v>1.7314814814814814E-2</v>
      </c>
      <c r="H16" s="17">
        <v>6.9444444444444447E-4</v>
      </c>
      <c r="I16" s="2">
        <f t="shared" si="2"/>
        <v>0.45689236111111098</v>
      </c>
      <c r="J16" s="2">
        <f t="shared" si="3"/>
        <v>0.45758680555555542</v>
      </c>
      <c r="K16" s="1" t="s">
        <v>28</v>
      </c>
      <c r="L16" s="24">
        <f t="shared" si="4"/>
        <v>0.27008680555555559</v>
      </c>
    </row>
    <row r="17" spans="1:13">
      <c r="A17" s="25">
        <v>13</v>
      </c>
      <c r="B17" s="9" t="s">
        <v>47</v>
      </c>
      <c r="C17" s="12">
        <v>3.1</v>
      </c>
      <c r="D17" s="12">
        <f t="shared" si="0"/>
        <v>53.900000000000006</v>
      </c>
      <c r="E17" s="10" t="s">
        <v>18</v>
      </c>
      <c r="F17" s="18">
        <v>5.0925925925925921E-3</v>
      </c>
      <c r="G17" s="3">
        <f t="shared" si="1"/>
        <v>1.5787037037037037E-2</v>
      </c>
      <c r="H17" s="19">
        <v>3.472222222222222E-3</v>
      </c>
      <c r="I17" s="3">
        <f t="shared" si="2"/>
        <v>0.47337384259259246</v>
      </c>
      <c r="J17" s="3">
        <f t="shared" si="3"/>
        <v>0.47684606481481467</v>
      </c>
      <c r="K17" s="1" t="s">
        <v>23</v>
      </c>
      <c r="L17" s="24">
        <f t="shared" si="4"/>
        <v>0.28934606481481484</v>
      </c>
      <c r="M17" s="14"/>
    </row>
    <row r="18" spans="1:13">
      <c r="A18" s="23">
        <v>14</v>
      </c>
      <c r="B18" s="1" t="s">
        <v>6</v>
      </c>
      <c r="C18" s="11">
        <v>4.4000000000000004</v>
      </c>
      <c r="D18" s="11">
        <f t="shared" si="0"/>
        <v>58.300000000000004</v>
      </c>
      <c r="E18" s="8" t="s">
        <v>16</v>
      </c>
      <c r="F18" s="15">
        <v>6.2499999999999995E-3</v>
      </c>
      <c r="G18" s="2">
        <f t="shared" si="1"/>
        <v>2.75E-2</v>
      </c>
      <c r="H18" s="17">
        <v>6.9444444444444447E-4</v>
      </c>
      <c r="I18" s="2">
        <f t="shared" si="2"/>
        <v>0.5043460648148147</v>
      </c>
      <c r="J18" s="2">
        <f t="shared" si="3"/>
        <v>0.50504050925925914</v>
      </c>
      <c r="K18" s="1"/>
      <c r="L18" s="24">
        <f t="shared" si="4"/>
        <v>0.31754050925925931</v>
      </c>
    </row>
    <row r="19" spans="1:13" s="52" customFormat="1" ht="9" customHeight="1" thickBot="1">
      <c r="A19" s="44"/>
      <c r="B19" s="45"/>
      <c r="C19" s="46"/>
      <c r="D19" s="46"/>
      <c r="E19" s="47"/>
      <c r="F19" s="48"/>
      <c r="G19" s="49"/>
      <c r="H19" s="50"/>
      <c r="I19" s="49"/>
      <c r="J19" s="49"/>
      <c r="K19" s="45"/>
      <c r="L19" s="51"/>
    </row>
    <row r="20" spans="1:13" s="5" customFormat="1">
      <c r="A20" s="20"/>
      <c r="B20" s="21" t="s">
        <v>14</v>
      </c>
      <c r="C20" s="21" t="s">
        <v>32</v>
      </c>
      <c r="D20" s="21" t="s">
        <v>33</v>
      </c>
      <c r="E20" s="21" t="s">
        <v>15</v>
      </c>
      <c r="F20" s="21" t="s">
        <v>20</v>
      </c>
      <c r="G20" s="21" t="s">
        <v>34</v>
      </c>
      <c r="H20" s="21" t="s">
        <v>21</v>
      </c>
      <c r="I20" s="21" t="s">
        <v>35</v>
      </c>
      <c r="J20" s="21" t="s">
        <v>36</v>
      </c>
      <c r="K20" s="21"/>
      <c r="L20" s="22" t="s">
        <v>37</v>
      </c>
    </row>
    <row r="21" spans="1:13">
      <c r="A21" s="23">
        <v>15</v>
      </c>
      <c r="B21" s="1" t="s">
        <v>7</v>
      </c>
      <c r="C21" s="11">
        <v>3.7</v>
      </c>
      <c r="D21" s="11">
        <f>SUM(D18+C21)</f>
        <v>62.000000000000007</v>
      </c>
      <c r="E21" s="8" t="s">
        <v>16</v>
      </c>
      <c r="F21" s="15">
        <v>6.9444444444444441E-3</v>
      </c>
      <c r="G21" s="2">
        <f t="shared" si="1"/>
        <v>2.5694444444444443E-2</v>
      </c>
      <c r="H21" s="17">
        <v>6.9444444444444447E-4</v>
      </c>
      <c r="I21" s="2">
        <f>SUM(J18+G21)</f>
        <v>0.5307349537037036</v>
      </c>
      <c r="J21" s="2">
        <f t="shared" si="3"/>
        <v>0.53142939814814805</v>
      </c>
      <c r="K21" s="1"/>
      <c r="L21" s="24">
        <f>SUM(L18+G21+H21)</f>
        <v>0.34392939814814821</v>
      </c>
    </row>
    <row r="22" spans="1:13">
      <c r="A22" s="23">
        <v>16</v>
      </c>
      <c r="B22" s="1" t="s">
        <v>8</v>
      </c>
      <c r="C22" s="11">
        <v>3.5</v>
      </c>
      <c r="D22" s="11">
        <f t="shared" si="0"/>
        <v>65.5</v>
      </c>
      <c r="E22" s="8" t="s">
        <v>42</v>
      </c>
      <c r="F22" s="15">
        <v>6.9444444444444441E-3</v>
      </c>
      <c r="G22" s="2">
        <f t="shared" si="1"/>
        <v>2.4305555555555552E-2</v>
      </c>
      <c r="H22" s="17">
        <v>6.9444444444444447E-4</v>
      </c>
      <c r="I22" s="2">
        <f t="shared" si="2"/>
        <v>0.55573495370370363</v>
      </c>
      <c r="J22" s="2">
        <f t="shared" si="3"/>
        <v>0.55642939814814807</v>
      </c>
      <c r="K22" s="1"/>
      <c r="L22" s="24">
        <f t="shared" si="4"/>
        <v>0.36892939814814818</v>
      </c>
    </row>
    <row r="23" spans="1:13">
      <c r="A23" s="23">
        <v>17</v>
      </c>
      <c r="B23" s="1" t="s">
        <v>38</v>
      </c>
      <c r="C23" s="11">
        <v>3.3</v>
      </c>
      <c r="D23" s="11">
        <f t="shared" si="0"/>
        <v>68.8</v>
      </c>
      <c r="E23" s="8" t="s">
        <v>16</v>
      </c>
      <c r="F23" s="15">
        <v>6.9444444444444441E-3</v>
      </c>
      <c r="G23" s="2">
        <f t="shared" si="1"/>
        <v>2.2916666666666665E-2</v>
      </c>
      <c r="H23" s="17">
        <v>6.9444444444444447E-4</v>
      </c>
      <c r="I23" s="2">
        <f t="shared" si="2"/>
        <v>0.57934606481481477</v>
      </c>
      <c r="J23" s="2">
        <f t="shared" si="3"/>
        <v>0.58004050925925921</v>
      </c>
      <c r="K23" s="1"/>
      <c r="L23" s="24">
        <f t="shared" si="4"/>
        <v>0.39254050925925926</v>
      </c>
    </row>
    <row r="24" spans="1:13">
      <c r="A24" s="25">
        <v>18</v>
      </c>
      <c r="B24" s="9" t="s">
        <v>48</v>
      </c>
      <c r="C24" s="12">
        <v>3</v>
      </c>
      <c r="D24" s="12">
        <f t="shared" si="0"/>
        <v>71.8</v>
      </c>
      <c r="E24" s="8" t="s">
        <v>19</v>
      </c>
      <c r="F24" s="18">
        <v>5.0925925925925921E-3</v>
      </c>
      <c r="G24" s="3">
        <f t="shared" si="1"/>
        <v>1.5277777777777776E-2</v>
      </c>
      <c r="H24" s="19">
        <v>3.472222222222222E-3</v>
      </c>
      <c r="I24" s="3">
        <f t="shared" si="2"/>
        <v>0.59531828703703693</v>
      </c>
      <c r="J24" s="3">
        <f t="shared" si="3"/>
        <v>0.59879050925925914</v>
      </c>
      <c r="K24" s="1" t="s">
        <v>30</v>
      </c>
      <c r="L24" s="24">
        <f t="shared" si="4"/>
        <v>0.41129050925925925</v>
      </c>
    </row>
    <row r="25" spans="1:13">
      <c r="A25" s="23">
        <v>19</v>
      </c>
      <c r="B25" s="1" t="s">
        <v>9</v>
      </c>
      <c r="C25" s="11">
        <v>4.3</v>
      </c>
      <c r="D25" s="11">
        <f t="shared" si="0"/>
        <v>76.099999999999994</v>
      </c>
      <c r="E25" s="8" t="s">
        <v>19</v>
      </c>
      <c r="F25" s="15">
        <v>5.0925925925925921E-3</v>
      </c>
      <c r="G25" s="2">
        <f t="shared" si="1"/>
        <v>2.1898148148148146E-2</v>
      </c>
      <c r="H25" s="17">
        <v>6.9444444444444447E-4</v>
      </c>
      <c r="I25" s="2">
        <f t="shared" si="2"/>
        <v>0.62068865740740731</v>
      </c>
      <c r="J25" s="2">
        <f t="shared" si="3"/>
        <v>0.62138310185185175</v>
      </c>
      <c r="K25" s="1"/>
      <c r="L25" s="24">
        <f t="shared" si="4"/>
        <v>0.43388310185185186</v>
      </c>
    </row>
    <row r="26" spans="1:13">
      <c r="A26" s="23">
        <v>20</v>
      </c>
      <c r="B26" s="1" t="s">
        <v>10</v>
      </c>
      <c r="C26" s="11">
        <v>3.3</v>
      </c>
      <c r="D26" s="11">
        <f t="shared" si="0"/>
        <v>79.399999999999991</v>
      </c>
      <c r="E26" s="6" t="s">
        <v>18</v>
      </c>
      <c r="F26" s="15">
        <v>5.4398148148148149E-3</v>
      </c>
      <c r="G26" s="2">
        <f t="shared" si="1"/>
        <v>1.7951388888888888E-2</v>
      </c>
      <c r="H26" s="17">
        <v>6.9444444444444447E-4</v>
      </c>
      <c r="I26" s="2">
        <f t="shared" si="2"/>
        <v>0.63933449074074067</v>
      </c>
      <c r="J26" s="2">
        <f t="shared" si="3"/>
        <v>0.64002893518518511</v>
      </c>
      <c r="K26" s="1"/>
      <c r="L26" s="24">
        <f t="shared" si="4"/>
        <v>0.45252893518518517</v>
      </c>
    </row>
    <row r="27" spans="1:13">
      <c r="A27" s="23">
        <v>21</v>
      </c>
      <c r="B27" s="1" t="s">
        <v>11</v>
      </c>
      <c r="C27" s="11">
        <v>3.3</v>
      </c>
      <c r="D27" s="11">
        <f t="shared" si="0"/>
        <v>82.699999999999989</v>
      </c>
      <c r="E27" s="6" t="s">
        <v>18</v>
      </c>
      <c r="F27" s="15">
        <v>5.4398148148148149E-3</v>
      </c>
      <c r="G27" s="2">
        <f t="shared" si="1"/>
        <v>1.7951388888888888E-2</v>
      </c>
      <c r="H27" s="17">
        <v>6.9444444444444447E-4</v>
      </c>
      <c r="I27" s="2">
        <f t="shared" si="2"/>
        <v>0.65798032407407403</v>
      </c>
      <c r="J27" s="2">
        <f t="shared" si="3"/>
        <v>0.65867476851851847</v>
      </c>
      <c r="K27" s="1"/>
      <c r="L27" s="24">
        <f t="shared" si="4"/>
        <v>0.47117476851851847</v>
      </c>
    </row>
    <row r="28" spans="1:13">
      <c r="A28" s="25">
        <v>22</v>
      </c>
      <c r="B28" s="9" t="s">
        <v>49</v>
      </c>
      <c r="C28" s="12">
        <v>2.2000000000000002</v>
      </c>
      <c r="D28" s="12">
        <f t="shared" si="0"/>
        <v>84.899999999999991</v>
      </c>
      <c r="E28" s="10" t="s">
        <v>18</v>
      </c>
      <c r="F28" s="18">
        <v>5.7291666666666671E-3</v>
      </c>
      <c r="G28" s="3">
        <f t="shared" si="1"/>
        <v>1.2604166666666668E-2</v>
      </c>
      <c r="H28" s="19">
        <v>3.472222222222222E-3</v>
      </c>
      <c r="I28" s="3">
        <f t="shared" si="2"/>
        <v>0.67127893518518511</v>
      </c>
      <c r="J28" s="3">
        <f t="shared" si="3"/>
        <v>0.67475115740740732</v>
      </c>
      <c r="K28" s="1" t="s">
        <v>22</v>
      </c>
      <c r="L28" s="24">
        <f t="shared" si="4"/>
        <v>0.48725115740740738</v>
      </c>
    </row>
    <row r="29" spans="1:13" s="43" customFormat="1" ht="7" customHeight="1" thickBot="1">
      <c r="A29" s="35"/>
      <c r="B29" s="36"/>
      <c r="C29" s="37"/>
      <c r="D29" s="37"/>
      <c r="E29" s="38"/>
      <c r="F29" s="39"/>
      <c r="G29" s="40"/>
      <c r="H29" s="41"/>
      <c r="I29" s="40"/>
      <c r="J29" s="40"/>
      <c r="K29" s="36"/>
      <c r="L29" s="42"/>
    </row>
    <row r="30" spans="1:13" s="5" customFormat="1">
      <c r="A30" s="20"/>
      <c r="B30" s="21" t="s">
        <v>14</v>
      </c>
      <c r="C30" s="21" t="s">
        <v>32</v>
      </c>
      <c r="D30" s="21" t="s">
        <v>33</v>
      </c>
      <c r="E30" s="21" t="s">
        <v>15</v>
      </c>
      <c r="F30" s="21" t="s">
        <v>20</v>
      </c>
      <c r="G30" s="21" t="s">
        <v>34</v>
      </c>
      <c r="H30" s="21" t="s">
        <v>21</v>
      </c>
      <c r="I30" s="21" t="s">
        <v>35</v>
      </c>
      <c r="J30" s="21" t="s">
        <v>36</v>
      </c>
      <c r="K30" s="21"/>
      <c r="L30" s="22" t="s">
        <v>37</v>
      </c>
    </row>
    <row r="31" spans="1:13">
      <c r="A31" s="23">
        <v>23</v>
      </c>
      <c r="B31" s="1" t="s">
        <v>12</v>
      </c>
      <c r="C31" s="11">
        <v>2.5</v>
      </c>
      <c r="D31" s="11">
        <f>SUM(D28+C31)</f>
        <v>87.399999999999991</v>
      </c>
      <c r="E31" s="6" t="s">
        <v>18</v>
      </c>
      <c r="F31" s="15">
        <v>5.7291666666666671E-3</v>
      </c>
      <c r="G31" s="2">
        <f t="shared" si="1"/>
        <v>1.4322916666666668E-2</v>
      </c>
      <c r="H31" s="17">
        <v>6.9444444444444447E-4</v>
      </c>
      <c r="I31" s="2">
        <f>SUM(J28+G31)</f>
        <v>0.68907407407407395</v>
      </c>
      <c r="J31" s="2">
        <f t="shared" si="3"/>
        <v>0.68976851851851839</v>
      </c>
      <c r="K31" s="1"/>
      <c r="L31" s="24">
        <f>SUM(L28+G31+H31)</f>
        <v>0.5022685185185185</v>
      </c>
    </row>
    <row r="32" spans="1:13">
      <c r="A32" s="23">
        <v>24</v>
      </c>
      <c r="B32" s="1" t="s">
        <v>39</v>
      </c>
      <c r="C32" s="11">
        <v>2.1</v>
      </c>
      <c r="D32" s="11">
        <f>SUM(D31+C32)</f>
        <v>89.499999999999986</v>
      </c>
      <c r="E32" s="6" t="s">
        <v>18</v>
      </c>
      <c r="F32" s="15">
        <v>5.7291666666666671E-3</v>
      </c>
      <c r="G32" s="2">
        <f t="shared" si="1"/>
        <v>1.2031250000000002E-2</v>
      </c>
      <c r="H32" s="17">
        <v>6.9444444444444447E-4</v>
      </c>
      <c r="I32" s="2">
        <f t="shared" si="2"/>
        <v>0.70179976851851844</v>
      </c>
      <c r="J32" s="2">
        <f t="shared" si="3"/>
        <v>0.70249421296296288</v>
      </c>
      <c r="K32" s="1"/>
      <c r="L32" s="24">
        <f t="shared" si="4"/>
        <v>0.51499421296296299</v>
      </c>
    </row>
    <row r="33" spans="1:12">
      <c r="A33" s="23">
        <v>25</v>
      </c>
      <c r="B33" s="1" t="s">
        <v>50</v>
      </c>
      <c r="C33" s="11">
        <v>2</v>
      </c>
      <c r="D33" s="11">
        <f t="shared" si="0"/>
        <v>91.499999999999986</v>
      </c>
      <c r="E33" s="6" t="s">
        <v>18</v>
      </c>
      <c r="F33" s="15">
        <v>5.7291666666666671E-3</v>
      </c>
      <c r="G33" s="2">
        <f t="shared" si="1"/>
        <v>1.1458333333333334E-2</v>
      </c>
      <c r="H33" s="17">
        <v>6.9444444444444447E-4</v>
      </c>
      <c r="I33" s="2">
        <f t="shared" si="2"/>
        <v>0.71395254629629623</v>
      </c>
      <c r="J33" s="2">
        <f t="shared" si="3"/>
        <v>0.71464699074074067</v>
      </c>
      <c r="K33" s="1" t="s">
        <v>29</v>
      </c>
      <c r="L33" s="24">
        <f t="shared" si="4"/>
        <v>0.52714699074074078</v>
      </c>
    </row>
    <row r="34" spans="1:12">
      <c r="A34" s="23">
        <v>26</v>
      </c>
      <c r="B34" s="1" t="s">
        <v>13</v>
      </c>
      <c r="C34" s="11">
        <v>1.6</v>
      </c>
      <c r="D34" s="11">
        <f t="shared" si="0"/>
        <v>93.09999999999998</v>
      </c>
      <c r="E34" s="6" t="s">
        <v>18</v>
      </c>
      <c r="F34" s="15">
        <v>5.6712962962962958E-3</v>
      </c>
      <c r="G34" s="2">
        <f t="shared" si="1"/>
        <v>9.0740740740740729E-3</v>
      </c>
      <c r="H34" s="17">
        <v>6.9444444444444447E-4</v>
      </c>
      <c r="I34" s="2">
        <f t="shared" si="2"/>
        <v>0.7237210648148148</v>
      </c>
      <c r="J34" s="2">
        <f t="shared" si="3"/>
        <v>0.72441550925925924</v>
      </c>
      <c r="K34" s="1"/>
      <c r="L34" s="24">
        <f t="shared" si="4"/>
        <v>0.53691550925925935</v>
      </c>
    </row>
    <row r="35" spans="1:12">
      <c r="A35" s="23">
        <v>27</v>
      </c>
      <c r="B35" s="1" t="s">
        <v>51</v>
      </c>
      <c r="C35" s="11">
        <v>3.5</v>
      </c>
      <c r="D35" s="11">
        <f t="shared" si="0"/>
        <v>96.59999999999998</v>
      </c>
      <c r="E35" s="6" t="s">
        <v>18</v>
      </c>
      <c r="F35" s="15">
        <v>5.5555555555555558E-3</v>
      </c>
      <c r="G35" s="2">
        <f t="shared" si="1"/>
        <v>1.9444444444444445E-2</v>
      </c>
      <c r="H35" s="17">
        <v>6.9444444444444447E-4</v>
      </c>
      <c r="I35" s="2">
        <f t="shared" si="2"/>
        <v>0.74385995370370372</v>
      </c>
      <c r="J35" s="2">
        <f t="shared" si="3"/>
        <v>0.74455439814814817</v>
      </c>
      <c r="K35" s="1"/>
      <c r="L35" s="24">
        <f t="shared" si="4"/>
        <v>0.55705439814814828</v>
      </c>
    </row>
    <row r="36" spans="1:12" ht="19" thickBot="1">
      <c r="A36" s="26">
        <v>28</v>
      </c>
      <c r="B36" s="27" t="s">
        <v>41</v>
      </c>
      <c r="C36" s="28">
        <v>3.4</v>
      </c>
      <c r="D36" s="28">
        <f t="shared" si="0"/>
        <v>99.999999999999986</v>
      </c>
      <c r="E36" s="29" t="s">
        <v>18</v>
      </c>
      <c r="F36" s="30">
        <v>5.5555555555555558E-3</v>
      </c>
      <c r="G36" s="31">
        <f t="shared" si="1"/>
        <v>1.8888888888888889E-2</v>
      </c>
      <c r="H36" s="32"/>
      <c r="I36" s="31">
        <f t="shared" si="2"/>
        <v>0.76344328703703701</v>
      </c>
      <c r="J36" s="31"/>
      <c r="K36" s="33"/>
      <c r="L36" s="34">
        <f t="shared" si="4"/>
        <v>0.57594328703703712</v>
      </c>
    </row>
  </sheetData>
  <phoneticPr fontId="1"/>
  <printOptions gridLines="1"/>
  <pageMargins left="0.70000000000000007" right="0" top="0.75000000000000011" bottom="0.75000000000000011" header="0.30000000000000004" footer="0.30000000000000004"/>
  <pageSetup paperSize="9" scale="85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2016tango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USER</dc:creator>
  <cp:lastModifiedBy>PC USER</cp:lastModifiedBy>
  <cp:lastPrinted>2016-09-01T23:34:03Z</cp:lastPrinted>
  <dcterms:created xsi:type="dcterms:W3CDTF">2013-06-19T03:03:55Z</dcterms:created>
  <dcterms:modified xsi:type="dcterms:W3CDTF">2016-09-01T23:34:10Z</dcterms:modified>
</cp:coreProperties>
</file>